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105" windowWidth="17085" windowHeight="8745"/>
  </bookViews>
  <sheets>
    <sheet name="март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" i="1"/>
  <c r="L20" l="1"/>
  <c r="K20"/>
  <c r="J20"/>
  <c r="F20"/>
  <c r="C20"/>
  <c r="E19"/>
  <c r="H17"/>
  <c r="G17"/>
  <c r="G16"/>
  <c r="F16"/>
  <c r="E17"/>
  <c r="E16"/>
  <c r="E15"/>
  <c r="E14"/>
  <c r="E13"/>
  <c r="E12"/>
  <c r="L15"/>
  <c r="L14"/>
  <c r="L13"/>
  <c r="G11"/>
  <c r="F10"/>
  <c r="E10"/>
  <c r="K9"/>
  <c r="G9"/>
  <c r="E9"/>
  <c r="D9"/>
  <c r="H11" l="1"/>
  <c r="H18" l="1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<sst xmlns="http://schemas.openxmlformats.org/spreadsheetml/2006/main" count="34" uniqueCount="28">
  <si>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</si>
  <si>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</si>
  <si>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</si>
  <si>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</si>
  <si>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</si>
  <si>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</si>
  <si>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</si>
  <si>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</si>
  <si>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</si>
  <si>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</si>
  <si>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</si>
  <si>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</si>
  <si>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</si>
  <si>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</si>
  <si>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</si>
  <si>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</si>
  <si>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</si>
  <si>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</si>
  <si>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</si>
  <si>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</si>
  <si>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</si>
  <si>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</si>
  <si>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</si>
  <si>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</si>
  <si>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</si>
  <si>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</si>
  <si>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</si>
  <si>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март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</si>
</sst>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%20071215_&#1044;&#1051;&#1071;%20&#1056;&#1040;&#1041;&#1054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/>
      <sheetData sheetId="1"/>
      <sheetData sheetId="2"/>
      <sheetData sheetId="3">
        <row r="71">
          <cell r="G71">
            <v>418.40800000000002</v>
          </cell>
        </row>
        <row r="72">
          <cell r="G72">
            <v>7772.402</v>
          </cell>
        </row>
        <row r="73">
          <cell r="G73">
            <v>66.489999999999995</v>
          </cell>
        </row>
        <row r="77">
          <cell r="G77">
            <v>13.52</v>
          </cell>
        </row>
        <row r="96">
          <cell r="G96">
            <v>22262.071</v>
          </cell>
        </row>
        <row r="98">
          <cell r="G98">
            <v>1322.71</v>
          </cell>
        </row>
        <row r="99">
          <cell r="G99">
            <v>145.60300000000001</v>
          </cell>
        </row>
      </sheetData>
      <sheetData sheetId="4">
        <row r="69">
          <cell r="G69">
            <v>519.25</v>
          </cell>
        </row>
        <row r="70">
          <cell r="G70">
            <v>596.51700000000005</v>
          </cell>
        </row>
      </sheetData>
      <sheetData sheetId="5">
        <row r="64">
          <cell r="G64">
            <v>25115.043000000001</v>
          </cell>
        </row>
        <row r="65">
          <cell r="G65">
            <v>20683.244999999999</v>
          </cell>
        </row>
        <row r="66">
          <cell r="G66">
            <v>5658.12</v>
          </cell>
        </row>
        <row r="100">
          <cell r="G100">
            <v>53.902999999999999</v>
          </cell>
        </row>
        <row r="110">
          <cell r="G110">
            <v>2814.855</v>
          </cell>
        </row>
      </sheetData>
      <sheetData sheetId="6">
        <row r="68">
          <cell r="G68">
            <v>72221.937999999995</v>
          </cell>
        </row>
        <row r="73">
          <cell r="G73">
            <v>98.206999999999994</v>
          </cell>
        </row>
      </sheetData>
      <sheetData sheetId="7">
        <row r="70">
          <cell r="G70">
            <v>27137.88</v>
          </cell>
        </row>
        <row r="75">
          <cell r="G75">
            <v>42.13</v>
          </cell>
        </row>
      </sheetData>
      <sheetData sheetId="8"/>
      <sheetData sheetId="9">
        <row r="67">
          <cell r="G67">
            <v>25063.678</v>
          </cell>
        </row>
        <row r="72">
          <cell r="G72">
            <v>35.283999999999999</v>
          </cell>
        </row>
      </sheetData>
      <sheetData sheetId="10"/>
      <sheetData sheetId="11"/>
      <sheetData sheetId="12">
        <row r="69">
          <cell r="G69">
            <v>4102.9740000000002</v>
          </cell>
        </row>
      </sheetData>
      <sheetData sheetId="13"/>
      <sheetData sheetId="14">
        <row r="68">
          <cell r="G68">
            <v>33730.415000000001</v>
          </cell>
        </row>
        <row r="69">
          <cell r="G69">
            <v>18993.407999999999</v>
          </cell>
        </row>
        <row r="73">
          <cell r="G73">
            <v>464.73399999999998</v>
          </cell>
        </row>
        <row r="75">
          <cell r="G75">
            <v>54.610999999999997</v>
          </cell>
        </row>
        <row r="76">
          <cell r="G76">
            <v>34.215000000000003</v>
          </cell>
        </row>
        <row r="77">
          <cell r="G77">
            <v>3.2130000000000001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zoomScale="80" zoomScaleNormal="80" workbookViewId="0">
      <selection activeCell="F1" sqref="F1"/>
    </sheetView>
  </sheetViews>
  <sheetFormatPr defaultRowHeight="15" outlineLevelRow="1"/>
  <cols>
    <col min="1" max="1" width="46" customWidth="1"/>
    <col min="2" max="2" width="15.5703125" customWidth="1"/>
    <col min="3" max="4" width="14.28515625" customWidth="1"/>
    <col min="5" max="5" width="16.710937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9" t="s">
        <v>6</v>
      </c>
      <c r="B7" s="17" t="s">
        <v>23</v>
      </c>
      <c r="C7" s="13" t="s">
        <v>25</v>
      </c>
      <c r="D7" s="14"/>
      <c r="E7" s="14"/>
      <c r="F7" s="14"/>
      <c r="G7" s="14"/>
      <c r="H7" s="15"/>
      <c r="I7" s="17" t="s">
        <v>24</v>
      </c>
      <c r="J7" s="13" t="s">
        <v>26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0"/>
      <c r="B8" s="18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18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0">
        <f>SUM(C9:H9)</f>
        <v>8257.3000000000011</v>
      </c>
      <c r="C9" s="10"/>
      <c r="D9" s="10">
        <f>[1]Ижсталь!$G$72</f>
        <v>7772.402</v>
      </c>
      <c r="E9" s="10">
        <f>[1]Ижсталь!$G$71</f>
        <v>418.40800000000002</v>
      </c>
      <c r="F9" s="10"/>
      <c r="G9" s="10">
        <f>[1]Ижсталь!$G$73</f>
        <v>66.489999999999995</v>
      </c>
      <c r="H9" s="10"/>
      <c r="I9" s="10">
        <f>SUM(J9:O9)</f>
        <v>13.52</v>
      </c>
      <c r="J9" s="10"/>
      <c r="K9" s="10">
        <f>[1]Ижсталь!$G$77</f>
        <v>13.52</v>
      </c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0">
        <f t="shared" ref="B10:B21" si="0">SUM(C10:H10)</f>
        <v>1115.7670000000001</v>
      </c>
      <c r="C10" s="10"/>
      <c r="D10" s="10"/>
      <c r="E10" s="11">
        <f>[1]ЮУНК!$G$69</f>
        <v>519.25</v>
      </c>
      <c r="F10" s="10">
        <f>[1]ЮУНК!$G$70</f>
        <v>596.51700000000005</v>
      </c>
      <c r="G10" s="10"/>
      <c r="H10" s="10"/>
      <c r="I10" s="10">
        <f t="shared" ref="I10:I20" si="1">SUM(J10:O10)</f>
        <v>0</v>
      </c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6" t="s">
        <v>18</v>
      </c>
      <c r="B11" s="10">
        <f t="shared" si="0"/>
        <v>53.902999999999999</v>
      </c>
      <c r="C11" s="10"/>
      <c r="D11" s="10"/>
      <c r="E11" s="10"/>
      <c r="G11" s="10">
        <f>[1]Междуреч!$G$100</f>
        <v>53.902999999999999</v>
      </c>
      <c r="H11" s="10">
        <f>[1]Междуреч!$E$101</f>
        <v>0</v>
      </c>
      <c r="I11" s="10">
        <f t="shared" si="1"/>
        <v>0</v>
      </c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7" t="s">
        <v>19</v>
      </c>
      <c r="B12" s="10">
        <f t="shared" si="0"/>
        <v>2814.855</v>
      </c>
      <c r="C12" s="10"/>
      <c r="D12" s="10"/>
      <c r="E12" s="10">
        <f>[1]Междуреч!$G$110</f>
        <v>2814.855</v>
      </c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7" t="s">
        <v>20</v>
      </c>
      <c r="B13" s="10">
        <f t="shared" si="0"/>
        <v>72221.937999999995</v>
      </c>
      <c r="C13" s="10"/>
      <c r="D13" s="10"/>
      <c r="E13" s="10">
        <f>[1]БЗФ!$G$68</f>
        <v>72221.937999999995</v>
      </c>
      <c r="F13" s="10"/>
      <c r="G13" s="10"/>
      <c r="H13" s="10"/>
      <c r="I13" s="10">
        <f t="shared" si="1"/>
        <v>98.206999999999994</v>
      </c>
      <c r="J13" s="10"/>
      <c r="K13" s="10"/>
      <c r="L13" s="10">
        <f>[1]БЗФ!$G$73</f>
        <v>98.206999999999994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0">
        <f t="shared" si="0"/>
        <v>27137.88</v>
      </c>
      <c r="C14" s="10"/>
      <c r="D14" s="10"/>
      <c r="E14" s="10">
        <f>[1]БМК!$G$70</f>
        <v>27137.88</v>
      </c>
      <c r="F14" s="10"/>
      <c r="G14" s="10"/>
      <c r="H14" s="10"/>
      <c r="I14" s="10">
        <f t="shared" si="1"/>
        <v>42.13</v>
      </c>
      <c r="J14" s="10"/>
      <c r="K14" s="10"/>
      <c r="L14" s="10">
        <f>[1]БМК!$G$75</f>
        <v>42.13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0">
        <f t="shared" si="0"/>
        <v>25063.678</v>
      </c>
      <c r="C15" s="10"/>
      <c r="D15" s="10"/>
      <c r="E15" s="10">
        <f>[1]Якутуголь!$G$67</f>
        <v>25063.678</v>
      </c>
      <c r="F15" s="10"/>
      <c r="G15" s="10"/>
      <c r="H15" s="10"/>
      <c r="I15" s="10">
        <f t="shared" si="1"/>
        <v>35.283999999999999</v>
      </c>
      <c r="J15" s="10"/>
      <c r="K15" s="10"/>
      <c r="L15" s="10">
        <f>[1]Якутуголь!$G$72</f>
        <v>35.283999999999999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outlineLevel="1">
      <c r="A16" s="12" t="s">
        <v>15</v>
      </c>
      <c r="B16" s="10">
        <f t="shared" si="0"/>
        <v>51456.408000000003</v>
      </c>
      <c r="C16" s="10"/>
      <c r="D16" s="10"/>
      <c r="E16" s="10">
        <f>[1]Междуреч!$G$64</f>
        <v>25115.043000000001</v>
      </c>
      <c r="F16" s="10">
        <f>[1]Междуреч!$G$65</f>
        <v>20683.244999999999</v>
      </c>
      <c r="G16" s="10">
        <f>[1]Междуреч!$G$66</f>
        <v>5658.12</v>
      </c>
      <c r="H16" s="10"/>
      <c r="I16" s="10">
        <f t="shared" si="1"/>
        <v>0</v>
      </c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outlineLevel="1">
      <c r="A17" s="12" t="s">
        <v>14</v>
      </c>
      <c r="B17" s="10">
        <f t="shared" si="0"/>
        <v>23730.383999999998</v>
      </c>
      <c r="C17" s="10"/>
      <c r="D17" s="10"/>
      <c r="E17" s="10">
        <f>[1]Ижсталь!$G$96</f>
        <v>22262.071</v>
      </c>
      <c r="F17" s="10"/>
      <c r="G17" s="10">
        <f>[1]Ижсталь!$G$98</f>
        <v>1322.71</v>
      </c>
      <c r="H17" s="10">
        <f>[1]Ижсталь!$G$99</f>
        <v>145.60300000000001</v>
      </c>
      <c r="I17" s="10">
        <f t="shared" si="1"/>
        <v>0</v>
      </c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0">
        <f t="shared" si="0"/>
        <v>75186.792000000001</v>
      </c>
      <c r="C18" s="10">
        <f>SUM(C16:C17)</f>
        <v>0</v>
      </c>
      <c r="D18" s="10">
        <f>SUM(D16:D17)</f>
        <v>0</v>
      </c>
      <c r="E18" s="10">
        <f t="shared" ref="E18:J18" si="2">SUM(E16:E17)</f>
        <v>47377.114000000001</v>
      </c>
      <c r="F18" s="10">
        <f>SUM(F16:F17)</f>
        <v>20683.244999999999</v>
      </c>
      <c r="G18" s="10">
        <f>SUM(G16:G17)</f>
        <v>6980.83</v>
      </c>
      <c r="H18" s="10">
        <f>SUM(H16:H17)</f>
        <v>145.60300000000001</v>
      </c>
      <c r="I18" s="10">
        <f t="shared" si="1"/>
        <v>0</v>
      </c>
      <c r="J18" s="10">
        <f t="shared" si="2"/>
        <v>0</v>
      </c>
      <c r="K18" s="10">
        <f t="shared" ref="K18" si="3">SUM(K16:K17)</f>
        <v>0</v>
      </c>
      <c r="L18" s="10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2" t="s">
        <v>12</v>
      </c>
      <c r="B19" s="10">
        <f t="shared" si="0"/>
        <v>4102.9740000000002</v>
      </c>
      <c r="C19" s="10"/>
      <c r="D19" s="10"/>
      <c r="E19" s="10">
        <f>[1]УралКУЗ!$G$69</f>
        <v>4102.9740000000002</v>
      </c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2" t="s">
        <v>11</v>
      </c>
      <c r="B20" s="10">
        <f t="shared" si="0"/>
        <v>56988.785000000003</v>
      </c>
      <c r="C20" s="10">
        <f>[1]ЧМК!$G$69</f>
        <v>18993.407999999999</v>
      </c>
      <c r="D20" s="10">
        <v>2267.0680000000002</v>
      </c>
      <c r="E20" s="10">
        <f>33730.415+1533.16</f>
        <v>35263.575000000004</v>
      </c>
      <c r="F20" s="10">
        <f>[1]ЧМК!$G$73</f>
        <v>464.73399999999998</v>
      </c>
      <c r="G20" s="10"/>
      <c r="H20" s="10"/>
      <c r="I20" s="10">
        <f t="shared" si="1"/>
        <v>92.039000000000001</v>
      </c>
      <c r="J20" s="10">
        <f>[1]ЧМК!$G$76</f>
        <v>34.215000000000003</v>
      </c>
      <c r="K20" s="10">
        <f>[1]ЧМК!$G$77</f>
        <v>3.2130000000000001</v>
      </c>
      <c r="L20" s="10">
        <f>[1]ЧМК!$G$75</f>
        <v>54.610999999999997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0">
        <f t="shared" si="0"/>
        <v>61091.759000000005</v>
      </c>
      <c r="C21" s="10">
        <f t="shared" ref="C21:H21" si="8">SUM(C19:C20)</f>
        <v>18993.407999999999</v>
      </c>
      <c r="D21" s="10">
        <f t="shared" si="8"/>
        <v>2267.0680000000002</v>
      </c>
      <c r="E21" s="10">
        <f t="shared" si="8"/>
        <v>39366.549000000006</v>
      </c>
      <c r="F21" s="10">
        <f t="shared" si="8"/>
        <v>464.73399999999998</v>
      </c>
      <c r="G21" s="10">
        <f t="shared" si="8"/>
        <v>0</v>
      </c>
      <c r="H21" s="10">
        <f t="shared" si="8"/>
        <v>0</v>
      </c>
      <c r="I21" s="10">
        <f>SUM(J21:O21)</f>
        <v>92.039000000000001</v>
      </c>
      <c r="J21" s="10">
        <f t="shared" ref="J21:O21" si="9">SUM(J19:J20)</f>
        <v>34.215000000000003</v>
      </c>
      <c r="K21" s="10">
        <f t="shared" si="9"/>
        <v>3.2130000000000001</v>
      </c>
      <c r="L21" s="10">
        <f t="shared" si="9"/>
        <v>54.610999999999997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1" t="s">
        <v>5</v>
      </c>
      <c r="B22" s="10">
        <f t="shared" ref="B22:O22" si="10">SUM(B9:B21)</f>
        <v>409222.42300000001</v>
      </c>
      <c r="C22" s="10">
        <f t="shared" si="10"/>
        <v>37986.815999999999</v>
      </c>
      <c r="D22" s="10">
        <f t="shared" si="10"/>
        <v>12306.538</v>
      </c>
      <c r="E22" s="10">
        <f t="shared" si="10"/>
        <v>301663.33499999996</v>
      </c>
      <c r="F22" s="10">
        <f t="shared" si="10"/>
        <v>42892.474999999991</v>
      </c>
      <c r="G22" s="10">
        <f t="shared" si="10"/>
        <v>14082.053</v>
      </c>
      <c r="H22" s="10">
        <f t="shared" si="10"/>
        <v>291.20600000000002</v>
      </c>
      <c r="I22" s="10">
        <f t="shared" si="10"/>
        <v>373.21899999999999</v>
      </c>
      <c r="J22" s="10">
        <f t="shared" si="10"/>
        <v>68.430000000000007</v>
      </c>
      <c r="K22" s="10">
        <f t="shared" si="10"/>
        <v>19.946000000000002</v>
      </c>
      <c r="L22" s="10">
        <f t="shared" si="10"/>
        <v>284.84299999999996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2016-08-09T08:41:09Z</dcterms:modified>
</cp:coreProperties>
</file>